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6440" activeTab="1"/>
  </bookViews>
  <sheets>
    <sheet name="Bidder Information" sheetId="3" r:id="rId1"/>
    <sheet name="Dairy Item List" sheetId="1" r:id="rId2"/>
  </sheets>
  <externalReferences>
    <externalReference r:id="rId5"/>
  </externalReferences>
  <definedNames>
    <definedName name="STATES">'[1]Ranges'!$G$1:$G$51</definedName>
    <definedName name="YesNo">'[1]Ranges'!$A$1:$A$2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<sst xmlns="http://schemas.openxmlformats.org/spreadsheetml/2006/main" count="162" uniqueCount="81">
  <si>
    <t>NSLP Item</t>
  </si>
  <si>
    <t>ITEM DESCRIPTION</t>
  </si>
  <si>
    <t>Item #</t>
  </si>
  <si>
    <t>Brand</t>
  </si>
  <si>
    <t>Sugar Content Per Serving</t>
  </si>
  <si>
    <t>Fat Content Per Serving</t>
  </si>
  <si>
    <t>Firm Price 
(4 Decimals)</t>
  </si>
  <si>
    <t>Yes</t>
  </si>
  <si>
    <t>Fat Free (Skim) Milk, ½ Pint Chocolate, Carton</t>
  </si>
  <si>
    <t>Fat Free (Skim) Milk, ½ Pint Strawberry, Carton</t>
  </si>
  <si>
    <t>Fat Free (Skim) Milk, ½ Pint White, Carton</t>
  </si>
  <si>
    <t xml:space="preserve">Fat Free (Skim) Milk, Gallon White, Plastic </t>
  </si>
  <si>
    <t>Low Fat (1% or less) Milk, ½ Gallon Chocolate, Carton</t>
  </si>
  <si>
    <t>Low Fat (1% or less) Milk, ½ Gallon White, Carton</t>
  </si>
  <si>
    <t>Low Fat (1% or less) Milk, ½ Pint Chocolate, Carton</t>
  </si>
  <si>
    <t>Low Fat (1% or less) Milk, ½ Pint White, Carton</t>
  </si>
  <si>
    <t xml:space="preserve">Low Fat (1% or less) Milk, Gallon Chocolate, Plastic </t>
  </si>
  <si>
    <t xml:space="preserve">Low Fat (1% or less) Milk, Gallon White, Plastic </t>
  </si>
  <si>
    <t>2% Milk ½ Pint, White, Carton</t>
  </si>
  <si>
    <t xml:space="preserve">2% Milk, 1 Gallon White, Plastic </t>
  </si>
  <si>
    <t>Whole Milk, ½ Pint White, Carton</t>
  </si>
  <si>
    <t>No</t>
  </si>
  <si>
    <t xml:space="preserve">Whole Milk, 1 Gallon White, Plastic </t>
  </si>
  <si>
    <t xml:space="preserve">Whole Milk, Pint White, Plastic </t>
  </si>
  <si>
    <t xml:space="preserve">Buttermilk, ½ Gallon Fat Free , Plastic </t>
  </si>
  <si>
    <t xml:space="preserve">Buttermilk, ½ Gallon Whole , Plastic </t>
  </si>
  <si>
    <t xml:space="preserve">Buttermilk, 1 Gallon Fat Free , Plastic </t>
  </si>
  <si>
    <t>Lactose Free Milk, ½ Gallon White Fat Free</t>
  </si>
  <si>
    <t>Fruit Juice (100 % Juice), ½ Pint Orange, Carton</t>
  </si>
  <si>
    <t>Fruit Juice (100 % Juice), 4 oz Orange</t>
  </si>
  <si>
    <t>Low Fat Cottage Cheese (1% or Less), 5 Pound</t>
  </si>
  <si>
    <t>Low Fat Sour Cream, 5 Pound</t>
  </si>
  <si>
    <t>Tea, Gallon, Sweetened</t>
  </si>
  <si>
    <t>Address 2:</t>
  </si>
  <si>
    <t>Name:</t>
  </si>
  <si>
    <t>Phone:</t>
  </si>
  <si>
    <t>Email:</t>
  </si>
  <si>
    <t>SERVICE CONTACT</t>
  </si>
  <si>
    <t>Address 1:</t>
  </si>
  <si>
    <t>City:</t>
  </si>
  <si>
    <t>State:</t>
  </si>
  <si>
    <t>Zip:</t>
  </si>
  <si>
    <t>PROMPT PAYMENT DISCOUNT:</t>
  </si>
  <si>
    <t>ADMINISTRATIVE CONTACT</t>
  </si>
  <si>
    <t>Company Name:</t>
  </si>
  <si>
    <r>
      <rPr>
        <b/>
        <u val="single"/>
        <sz val="12"/>
        <color theme="1"/>
        <rFont val="Calibri"/>
        <family val="2"/>
        <scheme val="minor"/>
      </rPr>
      <t xml:space="preserve">                                    </t>
    </r>
    <r>
      <rPr>
        <b/>
        <sz val="12"/>
        <color theme="1"/>
        <rFont val="Calibri"/>
        <family val="2"/>
        <scheme val="minor"/>
      </rPr>
      <t>%</t>
    </r>
    <r>
      <rPr>
        <b/>
        <u val="single"/>
        <sz val="12"/>
        <color theme="1"/>
        <rFont val="Calibri"/>
        <family val="2"/>
        <scheme val="minor"/>
      </rPr>
      <t xml:space="preserve">                        </t>
    </r>
  </si>
  <si>
    <t>BIDDER INFORMATION</t>
  </si>
  <si>
    <t>Escalator Regulated Price 7/1/2022</t>
  </si>
  <si>
    <t>New Dairy of Kentucky, LLC d/b/a/ Borden Dairy</t>
  </si>
  <si>
    <t>221 West Highway 80</t>
  </si>
  <si>
    <t>London</t>
  </si>
  <si>
    <t>Kentucky</t>
  </si>
  <si>
    <t>800-735-4080</t>
  </si>
  <si>
    <t>40741-1043</t>
  </si>
  <si>
    <t>Ron Knox</t>
  </si>
  <si>
    <t>502-525-7440</t>
  </si>
  <si>
    <t>ron.knox@bordendairy.com</t>
  </si>
  <si>
    <t>George Bryant</t>
  </si>
  <si>
    <t>859-361-6664</t>
  </si>
  <si>
    <t>george.bryant@bordendairy.com</t>
  </si>
  <si>
    <t>BORDEN</t>
  </si>
  <si>
    <t>18G</t>
  </si>
  <si>
    <t>0G</t>
  </si>
  <si>
    <t>11G</t>
  </si>
  <si>
    <t>27G</t>
  </si>
  <si>
    <t>3G</t>
  </si>
  <si>
    <t>2.5G</t>
  </si>
  <si>
    <t>12G</t>
  </si>
  <si>
    <t>5G</t>
  </si>
  <si>
    <t>8G</t>
  </si>
  <si>
    <t>4G</t>
  </si>
  <si>
    <t>1G</t>
  </si>
  <si>
    <t>DAIRY STAR</t>
  </si>
  <si>
    <t>2G</t>
  </si>
  <si>
    <t>22G</t>
  </si>
  <si>
    <t>0.5G</t>
  </si>
  <si>
    <t>28G</t>
  </si>
  <si>
    <t>Historical 
Average</t>
  </si>
  <si>
    <t>$ difference</t>
  </si>
  <si>
    <t>% difference</t>
  </si>
  <si>
    <t>Market Basket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</si>
</sst>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#,##0.0000;[Red]#,##0.0000"/>
    <numFmt numFmtId="166" formatCode="0.0000;[Red]0.0000"/>
    <numFmt numFmtId="167" formatCode="0.0%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Protection="1">
      <protection/>
    </xf>
    <xf numFmtId="0" fontId="2" fillId="0" borderId="1" xfId="0" applyFont="1" applyBorder="1" applyProtection="1">
      <protection/>
    </xf>
    <xf numFmtId="0" fontId="0" fillId="0" borderId="1" xfId="0" applyFont="1" applyBorder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166" fontId="7" fillId="0" borderId="1" xfId="0" applyNumberFormat="1" applyFont="1" applyBorder="1"/>
    <xf numFmtId="0" fontId="7" fillId="0" borderId="1" xfId="0" applyFont="1" applyBorder="1"/>
    <xf numFmtId="167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Protection="1">
      <protection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3" xfId="0" applyFont="1" applyBorder="1" applyAlignment="1" applyProtection="1">
      <alignment vertical="center" wrapText="1"/>
      <protection/>
    </xf>
    <xf numFmtId="165" fontId="6" fillId="0" borderId="2" xfId="0" applyNumberFormat="1" applyFont="1" applyBorder="1" applyAlignment="1" applyProtection="1">
      <alignment vertical="center" wrapText="1"/>
      <protection/>
    </xf>
    <xf numFmtId="166" fontId="6" fillId="0" borderId="1" xfId="0" applyNumberFormat="1" applyFont="1" applyFill="1" applyBorder="1" applyAlignment="1" applyProtection="1">
      <alignment vertical="center" wrapText="1"/>
      <protection/>
    </xf>
    <xf numFmtId="167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7" fillId="0" borderId="2" xfId="0" applyFont="1" applyBorder="1" applyProtection="1">
      <protection/>
    </xf>
    <xf numFmtId="0" fontId="8" fillId="0" borderId="4" xfId="0" applyFont="1" applyBorder="1" applyProtection="1">
      <protection/>
    </xf>
    <xf numFmtId="0" fontId="7" fillId="0" borderId="1" xfId="0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4" xfId="0" applyFont="1" applyBorder="1" applyProtection="1">
      <protection/>
    </xf>
    <xf numFmtId="165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3"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7" formatCode="0.0%"/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000;[Red]0.0000"/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  <border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yedc.sharepoint.com\KPC\Bid%20Files\2022%20Bids\CLS\Templates\2022%20CLS%20Bid%20Marketbas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"/>
      <sheetName val="Contacts"/>
      <sheetName val="Discount-Bid Type"/>
      <sheetName val="Bid Categories"/>
      <sheetName val="Activity Fund"/>
      <sheetName val="Athletic-PE"/>
      <sheetName val="AV"/>
      <sheetName val="Automotive"/>
      <sheetName val="Awards-Promotional"/>
      <sheetName val="Career Pathways"/>
      <sheetName val="Classroom Furniture"/>
      <sheetName val="Classroom Supplies"/>
      <sheetName val="Clothing"/>
      <sheetName val="Computer Software"/>
      <sheetName val="Construction"/>
      <sheetName val="Copy Paper"/>
      <sheetName val="Custodial"/>
      <sheetName val="Electrical"/>
      <sheetName val="Fire Safety"/>
      <sheetName val="Fuel"/>
      <sheetName val="Grounds Maintenance"/>
      <sheetName val="Health"/>
      <sheetName val="HVAC"/>
      <sheetName val="Library"/>
      <sheetName val="Music"/>
      <sheetName val="Playground"/>
      <sheetName val="Plumbing"/>
      <sheetName val="Printing"/>
      <sheetName val="Professional Development"/>
      <sheetName val="School Nutrition"/>
      <sheetName val="Special Education"/>
      <sheetName val="Technology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NO</v>
          </cell>
          <cell r="G1" t="str">
            <v>AL</v>
          </cell>
        </row>
        <row r="2">
          <cell r="A2" t="str">
            <v>YES</v>
          </cell>
          <cell r="G2" t="str">
            <v>AK</v>
          </cell>
        </row>
        <row r="3">
          <cell r="G3" t="str">
            <v>AZ</v>
          </cell>
        </row>
        <row r="4">
          <cell r="G4" t="str">
            <v>AR</v>
          </cell>
        </row>
        <row r="5">
          <cell r="G5" t="str">
            <v>CA</v>
          </cell>
        </row>
        <row r="6">
          <cell r="G6" t="str">
            <v>CO</v>
          </cell>
        </row>
        <row r="7">
          <cell r="G7" t="str">
            <v>CT</v>
          </cell>
        </row>
        <row r="8">
          <cell r="G8" t="str">
            <v>DE</v>
          </cell>
        </row>
        <row r="9">
          <cell r="G9" t="str">
            <v>DC</v>
          </cell>
        </row>
        <row r="10">
          <cell r="G10" t="str">
            <v>FL</v>
          </cell>
        </row>
        <row r="11">
          <cell r="G11" t="str">
            <v>GA</v>
          </cell>
        </row>
        <row r="12">
          <cell r="G12" t="str">
            <v>HI</v>
          </cell>
        </row>
        <row r="13">
          <cell r="G13" t="str">
            <v>ID</v>
          </cell>
        </row>
        <row r="14">
          <cell r="G14" t="str">
            <v>IL</v>
          </cell>
        </row>
        <row r="15">
          <cell r="G15" t="str">
            <v>IN</v>
          </cell>
        </row>
        <row r="16">
          <cell r="G16" t="str">
            <v>IA</v>
          </cell>
        </row>
        <row r="17">
          <cell r="G17" t="str">
            <v>KS</v>
          </cell>
        </row>
        <row r="18">
          <cell r="G18" t="str">
            <v>KY</v>
          </cell>
        </row>
        <row r="19">
          <cell r="G19" t="str">
            <v>LA</v>
          </cell>
        </row>
        <row r="20">
          <cell r="G20" t="str">
            <v>ME</v>
          </cell>
        </row>
        <row r="21">
          <cell r="G21" t="str">
            <v>MD</v>
          </cell>
        </row>
        <row r="22">
          <cell r="G22" t="str">
            <v>MA</v>
          </cell>
        </row>
        <row r="23">
          <cell r="G23" t="str">
            <v>MI</v>
          </cell>
        </row>
        <row r="24">
          <cell r="G24" t="str">
            <v>MN</v>
          </cell>
        </row>
        <row r="25">
          <cell r="G25" t="str">
            <v>MS</v>
          </cell>
        </row>
        <row r="26">
          <cell r="G26" t="str">
            <v>MO</v>
          </cell>
        </row>
        <row r="27">
          <cell r="G27" t="str">
            <v>MT</v>
          </cell>
        </row>
        <row r="28">
          <cell r="G28" t="str">
            <v>NE</v>
          </cell>
        </row>
        <row r="29">
          <cell r="G29" t="str">
            <v>NV</v>
          </cell>
        </row>
        <row r="30">
          <cell r="G30" t="str">
            <v>NH</v>
          </cell>
        </row>
        <row r="31">
          <cell r="G31" t="str">
            <v>NJ</v>
          </cell>
        </row>
        <row r="32">
          <cell r="G32" t="str">
            <v>NM</v>
          </cell>
        </row>
        <row r="33">
          <cell r="G33" t="str">
            <v>NY</v>
          </cell>
        </row>
        <row r="34">
          <cell r="G34" t="str">
            <v>NC</v>
          </cell>
        </row>
        <row r="35">
          <cell r="G35" t="str">
            <v>ND</v>
          </cell>
        </row>
        <row r="36">
          <cell r="G36" t="str">
            <v>OH</v>
          </cell>
        </row>
        <row r="37">
          <cell r="G37" t="str">
            <v>OK</v>
          </cell>
        </row>
        <row r="38">
          <cell r="G38" t="str">
            <v>OR</v>
          </cell>
        </row>
        <row r="39">
          <cell r="G39" t="str">
            <v>PA</v>
          </cell>
        </row>
        <row r="40">
          <cell r="G40" t="str">
            <v>RI</v>
          </cell>
        </row>
        <row r="41">
          <cell r="G41" t="str">
            <v>SC</v>
          </cell>
        </row>
        <row r="42">
          <cell r="G42" t="str">
            <v>SD</v>
          </cell>
        </row>
        <row r="43">
          <cell r="G43" t="str">
            <v>TN</v>
          </cell>
        </row>
        <row r="44">
          <cell r="G44" t="str">
            <v>TX</v>
          </cell>
        </row>
        <row r="45">
          <cell r="G45" t="str">
            <v>UT</v>
          </cell>
        </row>
        <row r="46">
          <cell r="G46" t="str">
            <v>VT</v>
          </cell>
        </row>
        <row r="47">
          <cell r="G47" t="str">
            <v>VA</v>
          </cell>
        </row>
        <row r="48">
          <cell r="G48" t="str">
            <v>WA</v>
          </cell>
        </row>
        <row r="49">
          <cell r="G49" t="str">
            <v>WV</v>
          </cell>
        </row>
        <row r="50">
          <cell r="G50" t="str">
            <v>WI</v>
          </cell>
        </row>
        <row r="51">
          <cell r="G51" t="str">
            <v>WY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L25" totalsRowShown="0" headerRowDxfId="4" dataDxfId="3" tableBorderDxfId="51" headerRowBorderDxfId="52" totalsRowBorderDxfId="50">
  <sortState ref="A2:H25">
    <sortCondition sortBy="cellColor" dxfId="-1" ref="A2:A25"/>
  </sortState>
  <tableColumns count="12">
    <tableColumn id="9" name="NSLP Item" dataDxfId="13"/>
    <tableColumn id="1" name="ITEM DESCRIPTION" dataDxfId="12"/>
    <tableColumn id="2" name="Item #" dataDxfId="11"/>
    <tableColumn id="3" name="Brand" dataDxfId="10"/>
    <tableColumn id="4" name="Sugar Content Per Serving" dataDxfId="9"/>
    <tableColumn id="5" name="Fat Content Per Serving" dataDxfId="8"/>
    <tableColumn id="6" name="Firm Price _x000A_(4 Decimals)" dataDxfId="7"/>
    <tableColumn id="7" name="Escalator Regulated Price 7/1/2022" dataDxfId="6"/>
    <tableColumn id="8" name="Historical _x000A_Average" dataDxfId="5"/>
    <tableColumn id="10" name="$ difference" dataDxfId="2"/>
    <tableColumn id="11" name="% difference" dataDxfId="1"/>
    <tableColumn id="12" name="Market Basket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50A5-05ED-4145-92A2-E48C852D26CF}">
  <dimension ref="A1:B20"/>
  <sheetViews>
    <sheetView workbookViewId="0" topLeftCell="A1">
      <selection activeCell="B20" sqref="B20"/>
    </sheetView>
  </sheetViews>
  <sheetFormatPr defaultColWidth="9.140625" defaultRowHeight="15"/>
  <cols>
    <col min="1" max="1" width="28.140625" style="2" bestFit="1" customWidth="1"/>
    <col min="2" max="2" width="82.421875" style="0" customWidth="1"/>
  </cols>
  <sheetData>
    <row r="1" spans="1:2" ht="15.6">
      <c r="A1" s="8"/>
      <c r="B1" s="9" t="s">
        <v>46</v>
      </c>
    </row>
    <row r="2" spans="1:2" ht="15.6">
      <c r="A2" s="12" t="s">
        <v>44</v>
      </c>
      <c r="B2" s="14" t="s">
        <v>48</v>
      </c>
    </row>
    <row r="3" spans="1:2" ht="15.6">
      <c r="A3" s="13" t="s">
        <v>38</v>
      </c>
      <c r="B3" s="15" t="s">
        <v>49</v>
      </c>
    </row>
    <row r="4" spans="1:2" ht="15.6">
      <c r="A4" s="13" t="s">
        <v>33</v>
      </c>
      <c r="B4" s="15"/>
    </row>
    <row r="5" spans="1:2" ht="15.6">
      <c r="A5" s="13" t="s">
        <v>39</v>
      </c>
      <c r="B5" s="15" t="s">
        <v>50</v>
      </c>
    </row>
    <row r="6" spans="1:2" ht="15.6">
      <c r="A6" s="13" t="s">
        <v>40</v>
      </c>
      <c r="B6" s="15" t="s">
        <v>51</v>
      </c>
    </row>
    <row r="7" spans="1:2" ht="15.6">
      <c r="A7" s="13" t="s">
        <v>41</v>
      </c>
      <c r="B7" s="15" t="s">
        <v>53</v>
      </c>
    </row>
    <row r="8" spans="1:2" ht="15.6">
      <c r="A8" s="13" t="s">
        <v>35</v>
      </c>
      <c r="B8" s="17" t="s">
        <v>52</v>
      </c>
    </row>
    <row r="9" spans="1:2" ht="15.6">
      <c r="A9" s="5"/>
      <c r="B9" s="16"/>
    </row>
    <row r="10" spans="1:2" ht="45.4" customHeight="1">
      <c r="A10" s="6" t="s">
        <v>42</v>
      </c>
      <c r="B10" s="11" t="s">
        <v>45</v>
      </c>
    </row>
    <row r="11" spans="1:2" ht="15.6">
      <c r="A11" s="5"/>
      <c r="B11" s="4"/>
    </row>
    <row r="12" spans="1:2" ht="15.6">
      <c r="A12" s="7" t="s">
        <v>43</v>
      </c>
      <c r="B12" s="4"/>
    </row>
    <row r="13" spans="1:2" ht="15.6">
      <c r="A13" s="3" t="s">
        <v>34</v>
      </c>
      <c r="B13" s="10" t="s">
        <v>54</v>
      </c>
    </row>
    <row r="14" spans="1:2" ht="15.6">
      <c r="A14" s="3" t="s">
        <v>35</v>
      </c>
      <c r="B14" s="18" t="s">
        <v>55</v>
      </c>
    </row>
    <row r="15" spans="1:2" ht="15.6">
      <c r="A15" s="3" t="s">
        <v>36</v>
      </c>
      <c r="B15" s="10" t="s">
        <v>56</v>
      </c>
    </row>
    <row r="16" spans="1:2" ht="15.6">
      <c r="A16" s="3"/>
      <c r="B16" s="4"/>
    </row>
    <row r="17" spans="1:2" ht="15.6">
      <c r="A17" s="7" t="s">
        <v>37</v>
      </c>
      <c r="B17" s="4"/>
    </row>
    <row r="18" spans="1:2" ht="15.6">
      <c r="A18" s="3" t="s">
        <v>34</v>
      </c>
      <c r="B18" s="10" t="s">
        <v>57</v>
      </c>
    </row>
    <row r="19" spans="1:2" ht="15.6">
      <c r="A19" s="3" t="s">
        <v>35</v>
      </c>
      <c r="B19" s="18" t="s">
        <v>58</v>
      </c>
    </row>
    <row r="20" spans="1:2" ht="15.6">
      <c r="A20" s="3" t="s">
        <v>36</v>
      </c>
      <c r="B20" s="10" t="s">
        <v>59</v>
      </c>
    </row>
  </sheetData>
  <sheetProtection algorithmName="SHA-512" hashValue="sNWVmO+Zj4g4rgRMBWoT8fiUMFGTywr+R8QMr+RXq9P+8OojIwsSRfj3IUZSIEoeQNpujSQpJSL6/PYzdI+l8A==" saltValue="R5d7yrTzqIEPw+VAH0t32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531-B6E3-46A8-B560-6FD21D71C097}">
  <dimension ref="A1:L25"/>
  <sheetViews>
    <sheetView tabSelected="1" workbookViewId="0" topLeftCell="A1"/>
  </sheetViews>
  <sheetFormatPr defaultColWidth="12.57421875" defaultRowHeight="15"/>
  <cols>
    <col min="1" max="1" width="10.00390625" style="1" bestFit="1" customWidth="1"/>
    <col min="2" max="2" width="47.8515625" style="1" bestFit="1" customWidth="1"/>
    <col min="3" max="3" width="7.140625" style="1" bestFit="1" customWidth="1"/>
    <col min="4" max="4" width="11.00390625" style="1" bestFit="1" customWidth="1"/>
    <col min="5" max="5" width="17.57421875" style="1" bestFit="1" customWidth="1"/>
    <col min="6" max="6" width="15.00390625" style="1" bestFit="1" customWidth="1"/>
    <col min="7" max="7" width="11.57421875" style="35" bestFit="1" customWidth="1"/>
    <col min="8" max="8" width="23.00390625" style="35" bestFit="1" customWidth="1"/>
    <col min="9" max="9" width="9.28125" style="1" bestFit="1" customWidth="1"/>
    <col min="10" max="10" width="11.57421875" style="1" customWidth="1"/>
    <col min="11" max="11" width="12.140625" style="1" bestFit="1" customWidth="1"/>
    <col min="12" max="12" width="12.421875" style="1" customWidth="1"/>
    <col min="13" max="16384" width="12.57421875" style="1" customWidth="1"/>
  </cols>
  <sheetData>
    <row r="1" spans="1:12" ht="42.6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6" t="s">
        <v>47</v>
      </c>
      <c r="I1" s="27" t="s">
        <v>77</v>
      </c>
      <c r="J1" s="27" t="s">
        <v>78</v>
      </c>
      <c r="K1" s="28" t="s">
        <v>79</v>
      </c>
      <c r="L1" s="29" t="s">
        <v>80</v>
      </c>
    </row>
    <row r="2" spans="1:12" ht="15">
      <c r="A2" s="30" t="s">
        <v>7</v>
      </c>
      <c r="B2" s="31" t="s">
        <v>8</v>
      </c>
      <c r="C2" s="32">
        <v>25604</v>
      </c>
      <c r="D2" s="32" t="s">
        <v>60</v>
      </c>
      <c r="E2" s="32" t="s">
        <v>61</v>
      </c>
      <c r="F2" s="32" t="s">
        <v>62</v>
      </c>
      <c r="G2" s="33">
        <v>0.335</v>
      </c>
      <c r="H2" s="33">
        <v>0.32</v>
      </c>
      <c r="I2" s="19">
        <v>0.2413</v>
      </c>
      <c r="J2" s="22">
        <f>#REF!-#REF!</f>
        <v>0.09370000000000003</v>
      </c>
      <c r="K2" s="21">
        <f>Table2[[#This Row],[$ difference]]/#REF!</f>
        <v>0.3883133029423955</v>
      </c>
      <c r="L2" s="20">
        <v>31</v>
      </c>
    </row>
    <row r="3" spans="1:12" ht="15">
      <c r="A3" s="30" t="s">
        <v>7</v>
      </c>
      <c r="B3" s="34" t="s">
        <v>9</v>
      </c>
      <c r="C3" s="32">
        <v>25603</v>
      </c>
      <c r="D3" s="32" t="s">
        <v>60</v>
      </c>
      <c r="E3" s="32" t="s">
        <v>61</v>
      </c>
      <c r="F3" s="32" t="s">
        <v>62</v>
      </c>
      <c r="G3" s="33">
        <v>0.335</v>
      </c>
      <c r="H3" s="33">
        <v>0.32</v>
      </c>
      <c r="I3" s="19"/>
      <c r="J3" s="20"/>
      <c r="K3" s="21"/>
      <c r="L3" s="20"/>
    </row>
    <row r="4" spans="1:12" ht="15">
      <c r="A4" s="30" t="s">
        <v>7</v>
      </c>
      <c r="B4" s="34" t="s">
        <v>10</v>
      </c>
      <c r="C4" s="32">
        <v>25352</v>
      </c>
      <c r="D4" s="32" t="s">
        <v>60</v>
      </c>
      <c r="E4" s="32" t="s">
        <v>63</v>
      </c>
      <c r="F4" s="32" t="s">
        <v>62</v>
      </c>
      <c r="G4" s="33">
        <v>0.315</v>
      </c>
      <c r="H4" s="33">
        <v>0.3</v>
      </c>
      <c r="I4" s="19"/>
      <c r="J4" s="20"/>
      <c r="K4" s="21"/>
      <c r="L4" s="20"/>
    </row>
    <row r="5" spans="1:12" ht="15">
      <c r="A5" s="30" t="s">
        <v>7</v>
      </c>
      <c r="B5" s="34" t="s">
        <v>11</v>
      </c>
      <c r="C5" s="32">
        <v>25080</v>
      </c>
      <c r="D5" s="32" t="s">
        <v>60</v>
      </c>
      <c r="E5" s="32" t="s">
        <v>63</v>
      </c>
      <c r="F5" s="32" t="s">
        <v>62</v>
      </c>
      <c r="G5" s="33">
        <v>3.85</v>
      </c>
      <c r="H5" s="33">
        <v>3.8</v>
      </c>
      <c r="I5" s="19"/>
      <c r="J5" s="20"/>
      <c r="K5" s="21"/>
      <c r="L5" s="20"/>
    </row>
    <row r="6" spans="1:12" ht="15">
      <c r="A6" s="30" t="s">
        <v>7</v>
      </c>
      <c r="B6" s="34" t="s">
        <v>12</v>
      </c>
      <c r="C6" s="32">
        <v>598115</v>
      </c>
      <c r="D6" s="32" t="s">
        <v>60</v>
      </c>
      <c r="E6" s="32" t="s">
        <v>64</v>
      </c>
      <c r="F6" s="32" t="s">
        <v>65</v>
      </c>
      <c r="G6" s="33">
        <v>2.5</v>
      </c>
      <c r="H6" s="33">
        <v>2.5</v>
      </c>
      <c r="I6" s="19"/>
      <c r="J6" s="22"/>
      <c r="K6" s="21"/>
      <c r="L6" s="20"/>
    </row>
    <row r="7" spans="1:12" ht="15">
      <c r="A7" s="30" t="s">
        <v>7</v>
      </c>
      <c r="B7" s="34" t="s">
        <v>13</v>
      </c>
      <c r="C7" s="32">
        <v>25351</v>
      </c>
      <c r="D7" s="32" t="s">
        <v>60</v>
      </c>
      <c r="E7" s="32" t="s">
        <v>63</v>
      </c>
      <c r="F7" s="32" t="s">
        <v>66</v>
      </c>
      <c r="G7" s="33">
        <v>2.6</v>
      </c>
      <c r="H7" s="33">
        <v>2.6</v>
      </c>
      <c r="I7" s="19"/>
      <c r="J7" s="20"/>
      <c r="K7" s="21"/>
      <c r="L7" s="20"/>
    </row>
    <row r="8" spans="1:12" ht="15">
      <c r="A8" s="30" t="s">
        <v>7</v>
      </c>
      <c r="B8" s="31" t="s">
        <v>14</v>
      </c>
      <c r="C8" s="32">
        <v>16398</v>
      </c>
      <c r="D8" s="32" t="s">
        <v>60</v>
      </c>
      <c r="E8" s="32" t="s">
        <v>61</v>
      </c>
      <c r="F8" s="32" t="s">
        <v>62</v>
      </c>
      <c r="G8" s="33">
        <v>0.34</v>
      </c>
      <c r="H8" s="33">
        <v>0.33</v>
      </c>
      <c r="I8" s="19">
        <v>0.2498</v>
      </c>
      <c r="J8" s="22">
        <f>#REF!-Table2[[#This Row],[Escalator Regulated Price 7/1/2022]]</f>
        <v>0.010000000000000009</v>
      </c>
      <c r="K8" s="21">
        <f>Table2[[#This Row],[$ difference]]/#REF!</f>
        <v>0.04003202562049643</v>
      </c>
      <c r="L8" s="20">
        <v>48</v>
      </c>
    </row>
    <row r="9" spans="1:12" ht="15">
      <c r="A9" s="30" t="s">
        <v>7</v>
      </c>
      <c r="B9" s="31" t="s">
        <v>15</v>
      </c>
      <c r="C9" s="32">
        <v>25351</v>
      </c>
      <c r="D9" s="32" t="s">
        <v>60</v>
      </c>
      <c r="E9" s="32" t="s">
        <v>63</v>
      </c>
      <c r="F9" s="32" t="s">
        <v>66</v>
      </c>
      <c r="G9" s="33">
        <v>0.335</v>
      </c>
      <c r="H9" s="33">
        <v>0.325</v>
      </c>
      <c r="I9" s="19">
        <v>0.24</v>
      </c>
      <c r="J9" s="22">
        <f>#REF!-Table2[[#This Row],[Escalator Regulated Price 7/1/2022]]</f>
        <v>0.010000000000000009</v>
      </c>
      <c r="K9" s="21">
        <f>Table2[[#This Row],[$ difference]]/#REF!</f>
        <v>0.041666666666666706</v>
      </c>
      <c r="L9" s="20">
        <v>48</v>
      </c>
    </row>
    <row r="10" spans="1:12" ht="15">
      <c r="A10" s="30" t="s">
        <v>7</v>
      </c>
      <c r="B10" s="34" t="s">
        <v>16</v>
      </c>
      <c r="C10" s="32">
        <v>25082</v>
      </c>
      <c r="D10" s="32" t="s">
        <v>60</v>
      </c>
      <c r="E10" s="32" t="s">
        <v>64</v>
      </c>
      <c r="F10" s="32" t="s">
        <v>65</v>
      </c>
      <c r="G10" s="33">
        <v>4.25</v>
      </c>
      <c r="H10" s="33">
        <v>4.2</v>
      </c>
      <c r="I10" s="19"/>
      <c r="J10" s="20"/>
      <c r="K10" s="21"/>
      <c r="L10" s="20"/>
    </row>
    <row r="11" spans="1:12" ht="15">
      <c r="A11" s="30" t="s">
        <v>7</v>
      </c>
      <c r="B11" s="34" t="s">
        <v>17</v>
      </c>
      <c r="C11" s="32">
        <v>25079</v>
      </c>
      <c r="D11" s="32" t="s">
        <v>60</v>
      </c>
      <c r="E11" s="32" t="s">
        <v>67</v>
      </c>
      <c r="F11" s="32" t="s">
        <v>66</v>
      </c>
      <c r="G11" s="33">
        <v>3.95</v>
      </c>
      <c r="H11" s="33">
        <v>3.9</v>
      </c>
      <c r="I11" s="19"/>
      <c r="J11" s="20"/>
      <c r="K11" s="21"/>
      <c r="L11" s="20"/>
    </row>
    <row r="12" spans="1:12" ht="15">
      <c r="A12" s="30" t="s">
        <v>7</v>
      </c>
      <c r="B12" s="34" t="s">
        <v>18</v>
      </c>
      <c r="C12" s="32">
        <v>25350</v>
      </c>
      <c r="D12" s="32" t="s">
        <v>60</v>
      </c>
      <c r="E12" s="32" t="s">
        <v>63</v>
      </c>
      <c r="F12" s="32" t="s">
        <v>68</v>
      </c>
      <c r="G12" s="33">
        <v>0.38</v>
      </c>
      <c r="H12" s="33">
        <v>0.37</v>
      </c>
      <c r="I12" s="19"/>
      <c r="J12" s="20"/>
      <c r="K12" s="21"/>
      <c r="L12" s="20"/>
    </row>
    <row r="13" spans="1:12" ht="15">
      <c r="A13" s="30" t="s">
        <v>7</v>
      </c>
      <c r="B13" s="34" t="s">
        <v>19</v>
      </c>
      <c r="C13" s="32">
        <v>25078</v>
      </c>
      <c r="D13" s="32" t="s">
        <v>60</v>
      </c>
      <c r="E13" s="32" t="s">
        <v>63</v>
      </c>
      <c r="F13" s="32" t="s">
        <v>68</v>
      </c>
      <c r="G13" s="33">
        <v>4.65</v>
      </c>
      <c r="H13" s="33">
        <v>4.6</v>
      </c>
      <c r="I13" s="19"/>
      <c r="J13" s="20"/>
      <c r="K13" s="21"/>
      <c r="L13" s="20"/>
    </row>
    <row r="14" spans="1:12" ht="15">
      <c r="A14" s="30" t="s">
        <v>7</v>
      </c>
      <c r="B14" s="34" t="s">
        <v>20</v>
      </c>
      <c r="C14" s="32">
        <v>25349</v>
      </c>
      <c r="D14" s="32" t="s">
        <v>60</v>
      </c>
      <c r="E14" s="32" t="s">
        <v>63</v>
      </c>
      <c r="F14" s="32" t="s">
        <v>69</v>
      </c>
      <c r="G14" s="33">
        <v>0.39</v>
      </c>
      <c r="H14" s="33">
        <v>0.375</v>
      </c>
      <c r="I14" s="19"/>
      <c r="J14" s="20"/>
      <c r="K14" s="21"/>
      <c r="L14" s="20"/>
    </row>
    <row r="15" spans="1:12" ht="15">
      <c r="A15" s="30" t="s">
        <v>7</v>
      </c>
      <c r="B15" s="34" t="s">
        <v>22</v>
      </c>
      <c r="C15" s="32">
        <v>25077</v>
      </c>
      <c r="D15" s="32" t="s">
        <v>60</v>
      </c>
      <c r="E15" s="32" t="s">
        <v>63</v>
      </c>
      <c r="F15" s="32" t="s">
        <v>69</v>
      </c>
      <c r="G15" s="33">
        <v>4.75</v>
      </c>
      <c r="H15" s="33">
        <v>4.65</v>
      </c>
      <c r="I15" s="19"/>
      <c r="J15" s="20"/>
      <c r="K15" s="21"/>
      <c r="L15" s="20"/>
    </row>
    <row r="16" spans="1:12" ht="15">
      <c r="A16" s="23" t="s">
        <v>7</v>
      </c>
      <c r="B16" s="34" t="s">
        <v>23</v>
      </c>
      <c r="C16" s="32">
        <v>25095</v>
      </c>
      <c r="D16" s="32" t="s">
        <v>60</v>
      </c>
      <c r="E16" s="32" t="s">
        <v>63</v>
      </c>
      <c r="F16" s="32" t="s">
        <v>69</v>
      </c>
      <c r="G16" s="33">
        <v>1.2</v>
      </c>
      <c r="H16" s="33">
        <v>1.15</v>
      </c>
      <c r="I16" s="19"/>
      <c r="J16" s="20"/>
      <c r="K16" s="21"/>
      <c r="L16" s="20"/>
    </row>
    <row r="17" spans="1:12" ht="15">
      <c r="A17" s="30" t="s">
        <v>7</v>
      </c>
      <c r="B17" s="34" t="s">
        <v>24</v>
      </c>
      <c r="C17" s="32">
        <v>6902</v>
      </c>
      <c r="D17" s="32" t="s">
        <v>60</v>
      </c>
      <c r="E17" s="32" t="s">
        <v>67</v>
      </c>
      <c r="F17" s="32" t="s">
        <v>62</v>
      </c>
      <c r="G17" s="33">
        <v>2.5</v>
      </c>
      <c r="H17" s="33">
        <v>2.5</v>
      </c>
      <c r="I17" s="19"/>
      <c r="J17" s="20"/>
      <c r="K17" s="21"/>
      <c r="L17" s="20"/>
    </row>
    <row r="18" spans="1:12" ht="15">
      <c r="A18" s="30" t="s">
        <v>7</v>
      </c>
      <c r="B18" s="34" t="s">
        <v>25</v>
      </c>
      <c r="C18" s="32">
        <v>25544</v>
      </c>
      <c r="D18" s="32" t="s">
        <v>60</v>
      </c>
      <c r="E18" s="32" t="s">
        <v>67</v>
      </c>
      <c r="F18" s="32" t="s">
        <v>69</v>
      </c>
      <c r="G18" s="33">
        <v>2.85</v>
      </c>
      <c r="H18" s="33">
        <v>2.85</v>
      </c>
      <c r="I18" s="19"/>
      <c r="J18" s="20"/>
      <c r="K18" s="21"/>
      <c r="L18" s="20"/>
    </row>
    <row r="19" spans="1:12" ht="15">
      <c r="A19" s="30" t="s">
        <v>7</v>
      </c>
      <c r="B19" s="34" t="s">
        <v>26</v>
      </c>
      <c r="C19" s="32">
        <v>6871</v>
      </c>
      <c r="D19" s="32" t="s">
        <v>60</v>
      </c>
      <c r="E19" s="32" t="s">
        <v>67</v>
      </c>
      <c r="F19" s="32" t="s">
        <v>62</v>
      </c>
      <c r="G19" s="33">
        <v>3.95</v>
      </c>
      <c r="H19" s="33">
        <v>3.95</v>
      </c>
      <c r="I19" s="19"/>
      <c r="J19" s="22"/>
      <c r="K19" s="21"/>
      <c r="L19" s="20"/>
    </row>
    <row r="20" spans="1:12" ht="15">
      <c r="A20" s="30" t="s">
        <v>7</v>
      </c>
      <c r="B20" s="34" t="s">
        <v>27</v>
      </c>
      <c r="C20" s="32">
        <v>540702</v>
      </c>
      <c r="D20" s="32" t="s">
        <v>60</v>
      </c>
      <c r="E20" s="32" t="s">
        <v>67</v>
      </c>
      <c r="F20" s="32" t="s">
        <v>62</v>
      </c>
      <c r="G20" s="33">
        <v>4.5</v>
      </c>
      <c r="H20" s="33">
        <v>4.5</v>
      </c>
      <c r="I20" s="19"/>
      <c r="J20" s="20"/>
      <c r="K20" s="21"/>
      <c r="L20" s="20"/>
    </row>
    <row r="21" spans="1:12" ht="15">
      <c r="A21" s="30" t="s">
        <v>7</v>
      </c>
      <c r="B21" s="34" t="s">
        <v>28</v>
      </c>
      <c r="C21" s="32">
        <v>25384</v>
      </c>
      <c r="D21" s="32" t="s">
        <v>60</v>
      </c>
      <c r="E21" s="32" t="s">
        <v>74</v>
      </c>
      <c r="F21" s="32" t="s">
        <v>75</v>
      </c>
      <c r="G21" s="33">
        <v>0.29</v>
      </c>
      <c r="H21" s="33">
        <v>0.28</v>
      </c>
      <c r="I21" s="19"/>
      <c r="J21" s="22"/>
      <c r="K21" s="21"/>
      <c r="L21" s="20"/>
    </row>
    <row r="22" spans="1:12" ht="15">
      <c r="A22" s="30" t="s">
        <v>7</v>
      </c>
      <c r="B22" s="34" t="s">
        <v>29</v>
      </c>
      <c r="C22" s="32">
        <v>25388</v>
      </c>
      <c r="D22" s="32" t="s">
        <v>60</v>
      </c>
      <c r="E22" s="32" t="s">
        <v>63</v>
      </c>
      <c r="F22" s="32" t="s">
        <v>62</v>
      </c>
      <c r="G22" s="33">
        <v>0.185</v>
      </c>
      <c r="H22" s="33">
        <v>0.18</v>
      </c>
      <c r="I22" s="19"/>
      <c r="J22" s="20"/>
      <c r="K22" s="21"/>
      <c r="L22" s="20"/>
    </row>
    <row r="23" spans="1:12" ht="15">
      <c r="A23" s="30" t="s">
        <v>7</v>
      </c>
      <c r="B23" s="34" t="s">
        <v>30</v>
      </c>
      <c r="C23" s="32">
        <v>6024</v>
      </c>
      <c r="D23" s="32" t="s">
        <v>60</v>
      </c>
      <c r="E23" s="32" t="s">
        <v>70</v>
      </c>
      <c r="F23" s="32" t="s">
        <v>71</v>
      </c>
      <c r="G23" s="33">
        <v>11.5</v>
      </c>
      <c r="H23" s="33">
        <v>11.5</v>
      </c>
      <c r="I23" s="19"/>
      <c r="J23" s="20"/>
      <c r="K23" s="21"/>
      <c r="L23" s="20"/>
    </row>
    <row r="24" spans="1:12" ht="15">
      <c r="A24" s="30" t="s">
        <v>7</v>
      </c>
      <c r="B24" s="34" t="s">
        <v>31</v>
      </c>
      <c r="C24" s="32">
        <v>22412</v>
      </c>
      <c r="D24" s="32" t="s">
        <v>72</v>
      </c>
      <c r="E24" s="32" t="s">
        <v>73</v>
      </c>
      <c r="F24" s="32" t="s">
        <v>66</v>
      </c>
      <c r="G24" s="33">
        <v>10.5</v>
      </c>
      <c r="H24" s="33">
        <v>10.5</v>
      </c>
      <c r="I24" s="19"/>
      <c r="J24" s="20"/>
      <c r="K24" s="21"/>
      <c r="L24" s="20"/>
    </row>
    <row r="25" spans="1:12" ht="15">
      <c r="A25" s="30" t="s">
        <v>21</v>
      </c>
      <c r="B25" s="34" t="s">
        <v>32</v>
      </c>
      <c r="C25" s="32">
        <v>12221</v>
      </c>
      <c r="D25" s="32" t="s">
        <v>60</v>
      </c>
      <c r="E25" s="32" t="s">
        <v>76</v>
      </c>
      <c r="F25" s="32" t="s">
        <v>62</v>
      </c>
      <c r="G25" s="33">
        <v>2.5</v>
      </c>
      <c r="H25" s="33">
        <v>2.5</v>
      </c>
      <c r="I25" s="19"/>
      <c r="J25" s="20"/>
      <c r="K25" s="21"/>
      <c r="L25" s="20"/>
    </row>
  </sheetData>
  <printOptions/>
  <pageMargins left="0.7" right="0.7" top="0.75" bottom="0.75" header="0.3" footer="0.3"/>
  <pageSetup horizontalDpi="600" verticalDpi="600" orientation="landscape" scale="5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8" ma:contentTypeDescription="Create a new document." ma:contentTypeScope="" ma:versionID="4722863bbe596026d3808d6ef4ae942a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4875bc1baee4e0fb0840003d2cce275a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01C5CB-7CF1-4A47-B197-B24B8A5847DA}">
  <ds:schemaRefs>
    <ds:schemaRef ds:uri="http://schemas.microsoft.com/office/2006/documentManagement/types"/>
    <ds:schemaRef ds:uri="http://purl.org/dc/terms/"/>
    <ds:schemaRef ds:uri="http://purl.org/dc/elements/1.1/"/>
    <ds:schemaRef ds:uri="59893be6-5da5-4747-851b-6389d140b51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ba05014-9c05-4e9c-87ba-e127d07532b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7DE4D4-617C-4123-9679-172EF0C78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F42FF-7C91-4116-A9D6-5CA5D424F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2022-07-06T16:37:35Z</cp:lastPrinted>
  <dcterms:created xsi:type="dcterms:W3CDTF">2022-06-27T19:20:42Z</dcterms:created>
  <dcterms:modified xsi:type="dcterms:W3CDTF">2022-07-21T19:58:43Z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